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255" windowHeight="7935"/>
  </bookViews>
  <sheets>
    <sheet name="Sheet1" sheetId="2" r:id="rId1"/>
  </sheets>
  <calcPr calcId="124519"/>
</workbook>
</file>

<file path=xl/calcChain.xml><?xml version="1.0" encoding="utf-8"?>
<calcChain xmlns="http://schemas.openxmlformats.org/spreadsheetml/2006/main">
  <c r="F8" i="2"/>
  <c r="G8" s="1"/>
  <c r="F9"/>
  <c r="G9" s="1"/>
  <c r="F10"/>
  <c r="G10" s="1"/>
  <c r="F11"/>
  <c r="G11" s="1"/>
  <c r="F12"/>
  <c r="G12" s="1"/>
  <c r="F13"/>
  <c r="G13" s="1"/>
  <c r="F15"/>
  <c r="G15" s="1"/>
  <c r="F16"/>
  <c r="G16" s="1"/>
  <c r="F17"/>
  <c r="G17" s="1"/>
  <c r="F18"/>
  <c r="G18" s="1"/>
  <c r="G14"/>
  <c r="G7"/>
  <c r="F7"/>
  <c r="G19" l="1"/>
</calcChain>
</file>

<file path=xl/sharedStrings.xml><?xml version="1.0" encoding="utf-8"?>
<sst xmlns="http://schemas.openxmlformats.org/spreadsheetml/2006/main" count="40" uniqueCount="31">
  <si>
    <t>Sl.No.</t>
  </si>
  <si>
    <t>Quantity</t>
  </si>
  <si>
    <t>sqm</t>
  </si>
  <si>
    <t>kg</t>
  </si>
  <si>
    <t>unit</t>
  </si>
  <si>
    <t>Rate</t>
  </si>
  <si>
    <t>Demolishing R.C.C Work manually/ by mechanically means including stacking of steel bars and disposal of unserviceable material within 50 meters lead as per direction of Engineer-n-charge</t>
  </si>
  <si>
    <t>Steel reinforcement for R.C.C. work including straighteing, cutting bending placing in position and binding all complete upto plinth level</t>
  </si>
  <si>
    <t>Earth work in surface excavation not exceeding 30 cm in depth but exceeding 1.5 mm in width as well as 10 sqm on plan including getting out and disposal of excavated earth upto 50 m and lift upto 1.5 m, as directed by Engineer-in-charge:</t>
  </si>
  <si>
    <t>Proving and applying tack coat using hot straight run bitumen of grade VG-10, including heating the bitumen, spraying the bitumen with mechanically operated spray unit fitted on bitumen boiler, cleaning and preparing the existing road surface as per specification: On bituminous surface @ 0.50 Kg/sqm</t>
  </si>
  <si>
    <t>Total Amount</t>
  </si>
  <si>
    <t>cum</t>
  </si>
  <si>
    <t>Centering and shuttering including strutting, propping etc. and removal of form for Foundation, footing, bases of columns, etc. for mass concrete</t>
  </si>
  <si>
    <t>Scarifying metalled (water-bound) road surface including disposal or rubbish, lead upto 50 m and consolidation of the aggregate received from scarifying with power road roller of 8 to 10 tone capacity</t>
  </si>
  <si>
    <t>Surface dressing one coat on old surface with bitumen of specified grade at the rate of 1.22 kg/ sqm of surface area with 1,10 cum of stone chippings 11.2 mm nominal size per 100 sqm of road surface, including consolidation with road roller of 6 to 8 tone capacity etc. complete Using bitumen emulsion (minimum 50% bitumen content-RS grade conforming to IS:8887)</t>
  </si>
  <si>
    <t xml:space="preserve">Providing and laying bitumen Penetration Macadam with hard stone aggregate of quality, size and grading as specified, with bitumen of suitable penetration grade, including required key aggregate as pacified, spreading coarse aggregate with the help of self propelled/ tipper tail mounted aggregate spreader and applying bitumen by a pressure distributor and  then spreading key aggregate with the help of aggregate spreader complete, including consolidation with road roller of minimum 8 to 10 tone rapacity to achieve specified values of compaction and surface accuracy: For 75 mm compacted thickness in two layers using stone aggregate of size 63-41 mm graded 0.90 cum per 10 sqm key aggregate of size 20.0 mm graded 0.18 cum per 10 some. with paving asphalt grade VG-10@ 68 kg/10 sqm </t>
  </si>
  <si>
    <t>Providing and laying seal coat over prepared surface of road with bitumen heated in bitumen boiler fitted with the spray set spraying using 98 kg of bitumen of grade VG-10 and blinding surface with 0.90 cum of stone aggregate of 6.7 mm size (Passing 11.2 mm sieve and retained on 2.36 mm sieve) per 10 sqm of road surface, including rolling and finishing with power road roller all complete.</t>
  </si>
  <si>
    <t>mtr.</t>
  </si>
  <si>
    <t>Repair, renovation and construction of bituminous road and culverts of factory at WEBFIL. Limited, Kalyani</t>
  </si>
  <si>
    <r>
      <t xml:space="preserve">Providing and laying in position cement concrete of specified grade excluding the cost of centering and shuttering-All work up to plinth level 1:1.5:3 (1 Cement :1:5 coarse sand (zone-III) derived from naturally sources: 3 graded stone aggregate 20 mm nominal size derived from natural sources)
</t>
    </r>
    <r>
      <rPr>
        <b/>
        <sz val="10"/>
        <color theme="1"/>
        <rFont val="Arial"/>
        <family val="2"/>
      </rPr>
      <t>NOTE :-  OPC/ PPC  grade 53 (as per IS code)</t>
    </r>
    <r>
      <rPr>
        <sz val="10"/>
        <color theme="1"/>
        <rFont val="Arial"/>
        <family val="2"/>
      </rPr>
      <t xml:space="preserve">
</t>
    </r>
  </si>
  <si>
    <r>
      <t xml:space="preserve">Providing and laying in position specified grade of reinforce cement concrete, excluding the cost of centering shuttering finishing and reinforcement-All work upto plinth level 1:1.5:3 (1 Cement :1:5 coarse sand (zone-III) derived from naturally sources: 3 graded stone aggregate 20 mm nominal size derived from natural sources)                                                            </t>
    </r>
    <r>
      <rPr>
        <b/>
        <sz val="10"/>
        <color theme="1"/>
        <rFont val="Arial"/>
        <family val="2"/>
      </rPr>
      <t>NOTE :-  OPC/ PPC  grade 53 (as per IS code)</t>
    </r>
  </si>
  <si>
    <t>Sq. Mtr.</t>
  </si>
  <si>
    <t>To be quoted</t>
  </si>
  <si>
    <t>Estimated</t>
  </si>
  <si>
    <t>Description of Work</t>
  </si>
  <si>
    <t>Brick edging in full brick width and half brick depth including excavation, refiling and disposal of surplus earth lead upto 50 mtrs. , with  common burnt clay FPS (non modular bricks) bricks of class designation 7.5.</t>
  </si>
  <si>
    <t xml:space="preserve">Rate             ( Rs.) </t>
  </si>
  <si>
    <t>Amount (Rs.)</t>
  </si>
  <si>
    <t>Tender No. WEBFIL/Works/Road/23-24/0003 Dated: 01-03-24</t>
  </si>
  <si>
    <r>
      <rPr>
        <b/>
        <sz val="22"/>
        <color theme="1"/>
        <rFont val="Arial"/>
        <family val="2"/>
      </rPr>
      <t>Annexure- z</t>
    </r>
    <r>
      <rPr>
        <b/>
        <sz val="20"/>
        <color theme="1"/>
        <rFont val="Arial"/>
        <family val="2"/>
      </rPr>
      <t xml:space="preserve">  ( B.O.Q)</t>
    </r>
  </si>
  <si>
    <t>Rupees in Words : Sixteen Lakhs Eight Thousand Twenty only</t>
  </si>
</sst>
</file>

<file path=xl/styles.xml><?xml version="1.0" encoding="utf-8"?>
<styleSheet xmlns="http://schemas.openxmlformats.org/spreadsheetml/2006/main">
  <numFmts count="2">
    <numFmt numFmtId="43" formatCode="_ * #,##0.00_ ;_ * \-#,##0.00_ ;_ * &quot;-&quot;??_ ;_ @_ "/>
    <numFmt numFmtId="164" formatCode="_ * #,##0_ ;_ * \-#,##0_ ;_ * &quot;-&quot;??_ ;_ @_ "/>
  </numFmts>
  <fonts count="10">
    <font>
      <sz val="11"/>
      <color theme="1"/>
      <name val="Calibri"/>
      <family val="2"/>
      <scheme val="minor"/>
    </font>
    <font>
      <b/>
      <sz val="11"/>
      <color theme="1"/>
      <name val="Arial"/>
      <family val="2"/>
    </font>
    <font>
      <sz val="11"/>
      <color theme="1"/>
      <name val="Arial"/>
      <family val="2"/>
    </font>
    <font>
      <b/>
      <sz val="14"/>
      <color theme="1"/>
      <name val="Arial"/>
      <family val="2"/>
    </font>
    <font>
      <sz val="11"/>
      <color theme="1"/>
      <name val="Calibri"/>
      <family val="2"/>
      <scheme val="minor"/>
    </font>
    <font>
      <sz val="10"/>
      <color theme="1"/>
      <name val="Arial"/>
      <family val="2"/>
    </font>
    <font>
      <b/>
      <sz val="10"/>
      <color theme="1"/>
      <name val="Arial"/>
      <family val="2"/>
    </font>
    <font>
      <b/>
      <sz val="20"/>
      <color theme="1"/>
      <name val="Arial"/>
      <family val="2"/>
    </font>
    <font>
      <b/>
      <sz val="22"/>
      <color theme="1"/>
      <name val="Arial"/>
      <family val="2"/>
    </font>
    <font>
      <b/>
      <sz val="12"/>
      <color theme="1"/>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36">
    <xf numFmtId="0" fontId="0" fillId="0" borderId="0" xfId="0"/>
    <xf numFmtId="0" fontId="2" fillId="0" borderId="0" xfId="0" applyFont="1"/>
    <xf numFmtId="0" fontId="2" fillId="0" borderId="1" xfId="0" applyFont="1" applyBorder="1" applyAlignment="1">
      <alignment horizontal="center" vertical="center"/>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1" xfId="0" applyFont="1" applyBorder="1" applyAlignment="1">
      <alignment horizontal="center" vertical="top"/>
    </xf>
    <xf numFmtId="0" fontId="2" fillId="0" borderId="0" xfId="0" applyFont="1" applyAlignment="1">
      <alignment vertical="top"/>
    </xf>
    <xf numFmtId="2" fontId="2" fillId="0" borderId="1" xfId="0" applyNumberFormat="1" applyFont="1" applyBorder="1" applyAlignment="1">
      <alignment vertical="center"/>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5" fillId="0" borderId="1" xfId="0" applyFont="1" applyBorder="1" applyAlignment="1">
      <alignment vertical="top" wrapText="1"/>
    </xf>
    <xf numFmtId="0" fontId="5" fillId="0" borderId="1" xfId="0" applyFont="1" applyBorder="1" applyAlignment="1">
      <alignment horizontal="center" vertical="center" wrapText="1"/>
    </xf>
    <xf numFmtId="43" fontId="5" fillId="0" borderId="1" xfId="1" applyFont="1" applyBorder="1" applyAlignment="1">
      <alignment horizontal="center" vertical="center" wrapText="1"/>
    </xf>
    <xf numFmtId="43" fontId="2" fillId="0" borderId="1" xfId="1" applyFont="1" applyBorder="1" applyAlignment="1">
      <alignment vertical="center"/>
    </xf>
    <xf numFmtId="43" fontId="2" fillId="0" borderId="0" xfId="1" applyFont="1"/>
    <xf numFmtId="43" fontId="2" fillId="0" borderId="1" xfId="1" applyFont="1" applyBorder="1" applyAlignment="1">
      <alignment horizontal="center" vertical="center"/>
    </xf>
    <xf numFmtId="164" fontId="9" fillId="0" borderId="1" xfId="1" applyNumberFormat="1" applyFont="1" applyBorder="1" applyAlignment="1">
      <alignment vertical="center"/>
    </xf>
    <xf numFmtId="43" fontId="2" fillId="0" borderId="3" xfId="1" applyFont="1" applyBorder="1" applyAlignment="1">
      <alignment horizontal="center"/>
    </xf>
    <xf numFmtId="43" fontId="2" fillId="0" borderId="4" xfId="1" applyFont="1" applyBorder="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6" fillId="0" borderId="2" xfId="0" applyFont="1" applyBorder="1" applyAlignment="1">
      <alignment horizontal="center"/>
    </xf>
    <xf numFmtId="0" fontId="6" fillId="0" borderId="3"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20"/>
  <sheetViews>
    <sheetView tabSelected="1" workbookViewId="0">
      <selection activeCell="H29" sqref="H29"/>
    </sheetView>
  </sheetViews>
  <sheetFormatPr defaultRowHeight="14.25"/>
  <cols>
    <col min="1" max="1" width="6.5703125" style="1" bestFit="1" customWidth="1"/>
    <col min="2" max="2" width="39.28515625" style="1" customWidth="1"/>
    <col min="3" max="4" width="9.140625" style="1"/>
    <col min="5" max="5" width="0" style="1" hidden="1" customWidth="1"/>
    <col min="6" max="6" width="10.140625" style="17" bestFit="1" customWidth="1"/>
    <col min="7" max="7" width="14.28515625" style="17" bestFit="1" customWidth="1"/>
    <col min="8" max="8" width="9.140625" style="1"/>
    <col min="9" max="9" width="14.28515625" style="1" bestFit="1" customWidth="1"/>
    <col min="10" max="16384" width="9.140625" style="1"/>
  </cols>
  <sheetData>
    <row r="2" spans="1:9" s="3" customFormat="1" ht="30" customHeight="1">
      <c r="A2" s="28" t="s">
        <v>29</v>
      </c>
      <c r="B2" s="29"/>
      <c r="C2" s="29"/>
      <c r="D2" s="29"/>
      <c r="E2" s="29"/>
      <c r="F2" s="29"/>
      <c r="G2" s="29"/>
      <c r="H2" s="29"/>
      <c r="I2" s="30"/>
    </row>
    <row r="3" spans="1:9" s="3" customFormat="1" ht="60" customHeight="1">
      <c r="A3" s="22" t="s">
        <v>18</v>
      </c>
      <c r="B3" s="23"/>
      <c r="C3" s="23"/>
      <c r="D3" s="23"/>
      <c r="E3" s="23"/>
      <c r="F3" s="23"/>
      <c r="G3" s="23"/>
      <c r="H3" s="23"/>
      <c r="I3" s="24"/>
    </row>
    <row r="4" spans="1:9" s="3" customFormat="1" ht="15">
      <c r="A4" s="31" t="s">
        <v>28</v>
      </c>
      <c r="B4" s="32"/>
      <c r="C4" s="32"/>
      <c r="D4" s="32"/>
      <c r="E4" s="32"/>
      <c r="F4" s="32"/>
      <c r="G4" s="32"/>
      <c r="H4" s="32"/>
      <c r="I4" s="33"/>
    </row>
    <row r="5" spans="1:9" s="3" customFormat="1" ht="15">
      <c r="A5" s="11"/>
      <c r="B5" s="12"/>
      <c r="C5" s="12"/>
      <c r="D5" s="12"/>
      <c r="E5" s="12"/>
      <c r="F5" s="25" t="s">
        <v>23</v>
      </c>
      <c r="G5" s="25"/>
      <c r="H5" s="26" t="s">
        <v>22</v>
      </c>
      <c r="I5" s="27"/>
    </row>
    <row r="6" spans="1:9" s="3" customFormat="1" ht="27" customHeight="1">
      <c r="A6" s="4" t="s">
        <v>0</v>
      </c>
      <c r="B6" s="4" t="s">
        <v>24</v>
      </c>
      <c r="C6" s="2" t="s">
        <v>4</v>
      </c>
      <c r="D6" s="2" t="s">
        <v>1</v>
      </c>
      <c r="E6" s="2" t="s">
        <v>5</v>
      </c>
      <c r="F6" s="15" t="s">
        <v>26</v>
      </c>
      <c r="G6" s="15" t="s">
        <v>27</v>
      </c>
      <c r="H6" s="14" t="s">
        <v>26</v>
      </c>
      <c r="I6" s="14" t="s">
        <v>27</v>
      </c>
    </row>
    <row r="7" spans="1:9" s="7" customFormat="1" ht="73.5" customHeight="1">
      <c r="A7" s="6">
        <v>1</v>
      </c>
      <c r="B7" s="13" t="s">
        <v>6</v>
      </c>
      <c r="C7" s="2" t="s">
        <v>11</v>
      </c>
      <c r="D7" s="2">
        <v>2.64</v>
      </c>
      <c r="E7" s="2">
        <v>3351.25</v>
      </c>
      <c r="F7" s="18">
        <f>E7-(E7*15%)</f>
        <v>2848.5625</v>
      </c>
      <c r="G7" s="16">
        <f>D7*F7</f>
        <v>7520.2049999999999</v>
      </c>
      <c r="H7" s="10"/>
      <c r="I7" s="8"/>
    </row>
    <row r="8" spans="1:9" s="7" customFormat="1" ht="117" customHeight="1">
      <c r="A8" s="6">
        <v>2</v>
      </c>
      <c r="B8" s="13" t="s">
        <v>19</v>
      </c>
      <c r="C8" s="2" t="s">
        <v>11</v>
      </c>
      <c r="D8" s="2">
        <v>1.35</v>
      </c>
      <c r="E8" s="2">
        <v>8340.85</v>
      </c>
      <c r="F8" s="18">
        <f t="shared" ref="F8:F18" si="0">E8-(E8*15%)</f>
        <v>7089.7224999999999</v>
      </c>
      <c r="G8" s="16">
        <f t="shared" ref="G8:G18" si="1">D8*F8</f>
        <v>9571.1253749999996</v>
      </c>
      <c r="H8" s="10"/>
      <c r="I8" s="8"/>
    </row>
    <row r="9" spans="1:9" s="7" customFormat="1" ht="60.75" customHeight="1">
      <c r="A9" s="6">
        <v>3</v>
      </c>
      <c r="B9" s="13" t="s">
        <v>12</v>
      </c>
      <c r="C9" s="10" t="s">
        <v>21</v>
      </c>
      <c r="D9" s="2">
        <v>9.9700000000000006</v>
      </c>
      <c r="E9" s="2">
        <v>392.15</v>
      </c>
      <c r="F9" s="18">
        <f t="shared" si="0"/>
        <v>333.32749999999999</v>
      </c>
      <c r="G9" s="16">
        <f t="shared" si="1"/>
        <v>3323.2751750000002</v>
      </c>
      <c r="H9" s="10"/>
      <c r="I9" s="8"/>
    </row>
    <row r="10" spans="1:9" s="7" customFormat="1" ht="127.5">
      <c r="A10" s="6">
        <v>4</v>
      </c>
      <c r="B10" s="13" t="s">
        <v>20</v>
      </c>
      <c r="C10" s="2" t="s">
        <v>11</v>
      </c>
      <c r="D10" s="2">
        <v>2.61</v>
      </c>
      <c r="E10" s="2">
        <v>9045.75</v>
      </c>
      <c r="F10" s="18">
        <f t="shared" si="0"/>
        <v>7688.8874999999998</v>
      </c>
      <c r="G10" s="16">
        <f t="shared" si="1"/>
        <v>20067.996374999999</v>
      </c>
      <c r="H10" s="10"/>
      <c r="I10" s="8"/>
    </row>
    <row r="11" spans="1:9" s="7" customFormat="1" ht="57" customHeight="1">
      <c r="A11" s="6">
        <v>5</v>
      </c>
      <c r="B11" s="13" t="s">
        <v>7</v>
      </c>
      <c r="C11" s="2" t="s">
        <v>3</v>
      </c>
      <c r="D11" s="2">
        <v>614.65</v>
      </c>
      <c r="E11" s="2">
        <v>107.85</v>
      </c>
      <c r="F11" s="18">
        <f t="shared" si="0"/>
        <v>91.672499999999999</v>
      </c>
      <c r="G11" s="16">
        <f t="shared" si="1"/>
        <v>56346.502124999999</v>
      </c>
      <c r="H11" s="10"/>
      <c r="I11" s="8"/>
    </row>
    <row r="12" spans="1:9" s="7" customFormat="1" ht="72.75" customHeight="1">
      <c r="A12" s="6">
        <v>6</v>
      </c>
      <c r="B12" s="13" t="s">
        <v>13</v>
      </c>
      <c r="C12" s="2" t="s">
        <v>2</v>
      </c>
      <c r="D12" s="2">
        <v>1624</v>
      </c>
      <c r="E12" s="9">
        <v>33.299999999999997</v>
      </c>
      <c r="F12" s="18">
        <f t="shared" si="0"/>
        <v>28.305</v>
      </c>
      <c r="G12" s="16">
        <f t="shared" si="1"/>
        <v>45967.32</v>
      </c>
      <c r="H12" s="10"/>
      <c r="I12" s="8"/>
    </row>
    <row r="13" spans="1:9" s="7" customFormat="1" ht="88.5" customHeight="1">
      <c r="A13" s="6">
        <v>7</v>
      </c>
      <c r="B13" s="13" t="s">
        <v>8</v>
      </c>
      <c r="C13" s="2" t="s">
        <v>2</v>
      </c>
      <c r="D13" s="2">
        <v>15</v>
      </c>
      <c r="E13" s="9">
        <v>129.85</v>
      </c>
      <c r="F13" s="18">
        <f t="shared" si="0"/>
        <v>110.3725</v>
      </c>
      <c r="G13" s="16">
        <f t="shared" si="1"/>
        <v>1655.5875000000001</v>
      </c>
      <c r="H13" s="10"/>
      <c r="I13" s="8"/>
    </row>
    <row r="14" spans="1:9" s="7" customFormat="1" ht="65.25" customHeight="1">
      <c r="A14" s="6">
        <v>8</v>
      </c>
      <c r="B14" s="13" t="s">
        <v>25</v>
      </c>
      <c r="C14" s="10" t="s">
        <v>17</v>
      </c>
      <c r="D14" s="10">
        <v>19</v>
      </c>
      <c r="E14" s="9"/>
      <c r="F14" s="18">
        <v>150</v>
      </c>
      <c r="G14" s="16">
        <f t="shared" si="1"/>
        <v>2850</v>
      </c>
      <c r="H14" s="10"/>
      <c r="I14" s="8"/>
    </row>
    <row r="15" spans="1:9" s="7" customFormat="1" ht="131.25" customHeight="1">
      <c r="A15" s="6">
        <v>9</v>
      </c>
      <c r="B15" s="13" t="s">
        <v>14</v>
      </c>
      <c r="C15" s="2" t="s">
        <v>3</v>
      </c>
      <c r="D15" s="2">
        <v>1639</v>
      </c>
      <c r="E15" s="9">
        <v>125.3</v>
      </c>
      <c r="F15" s="18">
        <f t="shared" si="0"/>
        <v>106.505</v>
      </c>
      <c r="G15" s="16">
        <f t="shared" si="1"/>
        <v>174561.69500000001</v>
      </c>
      <c r="H15" s="10"/>
      <c r="I15" s="8"/>
    </row>
    <row r="16" spans="1:9" s="7" customFormat="1" ht="102">
      <c r="A16" s="6">
        <v>10</v>
      </c>
      <c r="B16" s="13" t="s">
        <v>9</v>
      </c>
      <c r="C16" s="2" t="s">
        <v>2</v>
      </c>
      <c r="D16" s="2">
        <v>1639</v>
      </c>
      <c r="E16" s="9">
        <v>48.2</v>
      </c>
      <c r="F16" s="18">
        <f t="shared" si="0"/>
        <v>40.97</v>
      </c>
      <c r="G16" s="16">
        <f t="shared" si="1"/>
        <v>67149.83</v>
      </c>
      <c r="H16" s="10"/>
      <c r="I16" s="8"/>
    </row>
    <row r="17" spans="1:9" s="7" customFormat="1" ht="242.25">
      <c r="A17" s="6">
        <v>11</v>
      </c>
      <c r="B17" s="13" t="s">
        <v>15</v>
      </c>
      <c r="C17" s="2" t="s">
        <v>2</v>
      </c>
      <c r="D17" s="2">
        <v>1639</v>
      </c>
      <c r="E17" s="9">
        <v>744.15</v>
      </c>
      <c r="F17" s="18">
        <f t="shared" si="0"/>
        <v>632.52750000000003</v>
      </c>
      <c r="G17" s="16">
        <f t="shared" si="1"/>
        <v>1036712.5725</v>
      </c>
      <c r="H17" s="10"/>
      <c r="I17" s="8"/>
    </row>
    <row r="18" spans="1:9" s="7" customFormat="1" ht="129.75" customHeight="1">
      <c r="A18" s="6">
        <v>12</v>
      </c>
      <c r="B18" s="13" t="s">
        <v>16</v>
      </c>
      <c r="C18" s="2" t="s">
        <v>2</v>
      </c>
      <c r="D18" s="2">
        <v>1639</v>
      </c>
      <c r="E18" s="9">
        <v>130.85</v>
      </c>
      <c r="F18" s="18">
        <f t="shared" si="0"/>
        <v>111.2225</v>
      </c>
      <c r="G18" s="16">
        <f t="shared" si="1"/>
        <v>182293.67749999999</v>
      </c>
      <c r="H18" s="10"/>
      <c r="I18" s="8"/>
    </row>
    <row r="19" spans="1:9" s="3" customFormat="1" ht="24.75" customHeight="1">
      <c r="A19" s="2"/>
      <c r="B19" s="5" t="s">
        <v>10</v>
      </c>
      <c r="C19" s="4"/>
      <c r="D19" s="4"/>
      <c r="E19" s="4"/>
      <c r="F19" s="16"/>
      <c r="G19" s="19">
        <f>SUM(G7:G18)</f>
        <v>1608019.7865500001</v>
      </c>
      <c r="H19" s="4"/>
      <c r="I19" s="8"/>
    </row>
    <row r="20" spans="1:9" ht="18" customHeight="1">
      <c r="A20" s="2"/>
      <c r="B20" s="34" t="s">
        <v>30</v>
      </c>
      <c r="C20" s="35"/>
      <c r="D20" s="35"/>
      <c r="E20" s="35"/>
      <c r="F20" s="35"/>
      <c r="G20" s="35"/>
      <c r="H20" s="20"/>
      <c r="I20" s="21"/>
    </row>
  </sheetData>
  <mergeCells count="7">
    <mergeCell ref="A3:I3"/>
    <mergeCell ref="F5:G5"/>
    <mergeCell ref="H5:I5"/>
    <mergeCell ref="A2:I2"/>
    <mergeCell ref="A4:I4"/>
    <mergeCell ref="B20:G20"/>
    <mergeCell ref="H20:I20"/>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GAUTAM DAS</dc:creator>
  <cp:lastModifiedBy>sumit</cp:lastModifiedBy>
  <cp:lastPrinted>2024-03-01T11:31:20Z</cp:lastPrinted>
  <dcterms:created xsi:type="dcterms:W3CDTF">2024-02-16T07:05:17Z</dcterms:created>
  <dcterms:modified xsi:type="dcterms:W3CDTF">2024-03-01T14:15:36Z</dcterms:modified>
</cp:coreProperties>
</file>